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llegmusic\Marketing\nueva_web\WIX_2017\Blog\PeriodoMedioMaduracion\"/>
    </mc:Choice>
  </mc:AlternateContent>
  <xr:revisionPtr revIDLastSave="0" documentId="13_ncr:1_{1F966EC4-4BCC-4FE1-91D7-AA6BB2A48A96}" xr6:coauthVersionLast="45" xr6:coauthVersionMax="45" xr10:uidLastSave="{00000000-0000-0000-0000-000000000000}"/>
  <bookViews>
    <workbookView xWindow="-120" yWindow="-120" windowWidth="21840" windowHeight="13140" xr2:uid="{90ABD2F1-00A6-43D4-B3CE-16D33A2135F6}"/>
  </bookViews>
  <sheets>
    <sheet name="Hoj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8" i="1"/>
  <c r="F7" i="1"/>
  <c r="F6" i="1"/>
  <c r="E3" i="1"/>
  <c r="D3" i="1"/>
  <c r="F21" i="1" l="1"/>
  <c r="F22" i="1" s="1"/>
  <c r="F23" i="1" s="1"/>
  <c r="F10" i="1"/>
  <c r="F11" i="1" s="1"/>
  <c r="F12" i="1" s="1"/>
  <c r="F25" i="1" l="1"/>
</calcChain>
</file>

<file path=xl/sharedStrings.xml><?xml version="1.0" encoding="utf-8"?>
<sst xmlns="http://schemas.openxmlformats.org/spreadsheetml/2006/main" count="26" uniqueCount="23">
  <si>
    <t>PMa</t>
  </si>
  <si>
    <t>600</t>
  </si>
  <si>
    <t>Inicio Ejercicio</t>
  </si>
  <si>
    <t>Fin Ejercicio</t>
  </si>
  <si>
    <t>Código Empresa</t>
  </si>
  <si>
    <t>Existencias Iniciales</t>
  </si>
  <si>
    <t>Existencias Finales</t>
  </si>
  <si>
    <t>300</t>
  </si>
  <si>
    <t>Rotación</t>
  </si>
  <si>
    <t>Nº días</t>
  </si>
  <si>
    <t>PMf</t>
  </si>
  <si>
    <t>LL19</t>
  </si>
  <si>
    <t>Ventas anuales a precio de venta</t>
  </si>
  <si>
    <t>700</t>
  </si>
  <si>
    <t>430</t>
  </si>
  <si>
    <t>Créditos con clientes Iniciales</t>
  </si>
  <si>
    <t>Créditos con clientes Finales</t>
  </si>
  <si>
    <t>Créditos medios con clientes</t>
  </si>
  <si>
    <t>PMc</t>
  </si>
  <si>
    <t>PMM=PMa+PMf+PMv+PMc</t>
  </si>
  <si>
    <t>PMv</t>
  </si>
  <si>
    <t>Compras anuales Mercaderias</t>
  </si>
  <si>
    <t>Existencias medias Mercaderias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</si>
</sst>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1">
    <xf numFmtId="0" fontId="0" fillId="0" borderId="0" xfId="0"/>
    <xf numFmtId="0" fontId="0" fillId="0" borderId="0" xfId="0" quotePrefix="1"/>
    <xf numFmtId="0" fontId="1" fillId="0" borderId="0" xfId="0" applyFont="1"/>
    <xf numFmtId="0" fontId="2" fillId="2" borderId="1" xfId="1" quotePrefix="1" applyBorder="1"/>
    <xf numFmtId="0" fontId="0" fillId="0" borderId="3" xfId="0" applyBorder="1"/>
    <xf numFmtId="0" fontId="0" fillId="0" borderId="4" xfId="0" applyBorder="1"/>
    <xf numFmtId="8" fontId="0" fillId="0" borderId="5" xfId="0" applyNumberFormat="1" applyBorder="1"/>
    <xf numFmtId="0" fontId="0" fillId="0" borderId="6" xfId="0" applyBorder="1"/>
    <xf numFmtId="0" fontId="0" fillId="0" borderId="0" xfId="0" applyBorder="1"/>
    <xf numFmtId="8" fontId="0" fillId="0" borderId="7" xfId="0" applyNumberFormat="1" applyBorder="1"/>
    <xf numFmtId="4" fontId="0" fillId="0" borderId="7" xfId="0" applyNumberFormat="1" applyBorder="1"/>
    <xf numFmtId="0" fontId="1" fillId="0" borderId="8" xfId="0" applyFont="1" applyBorder="1"/>
    <xf numFmtId="0" fontId="0" fillId="0" borderId="9" xfId="0" applyBorder="1"/>
    <xf numFmtId="4" fontId="0" fillId="0" borderId="10" xfId="0" applyNumberFormat="1" applyBorder="1"/>
    <xf numFmtId="0" fontId="1" fillId="0" borderId="2" xfId="0" applyFont="1" applyBorder="1"/>
    <xf numFmtId="0" fontId="0" fillId="0" borderId="2" xfId="0" applyBorder="1"/>
    <xf numFmtId="0" fontId="0" fillId="0" borderId="3" xfId="0" applyFont="1" applyBorder="1"/>
    <xf numFmtId="0" fontId="0" fillId="0" borderId="7" xfId="0" applyBorder="1"/>
    <xf numFmtId="0" fontId="1" fillId="0" borderId="11" xfId="0" applyFont="1" applyBorder="1"/>
    <xf numFmtId="0" fontId="1" fillId="0" borderId="12" xfId="0" applyFont="1" applyBorder="1"/>
    <xf numFmtId="4" fontId="1" fillId="0" borderId="13" xfId="0" applyNumberFormat="1" applyFont="1" applyBorder="1"/>
  </cellXfs>
  <cellStyles count="2">
    <cellStyle name="20% - Énfasis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P\MESP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Trab"/>
      <sheetName val="MespDatos"/>
      <sheetName val="HRegistro"/>
      <sheetName val="NPGC"/>
      <sheetName val="FunctionList"/>
      <sheetName val="Check"/>
    </sheetNames>
    <definedNames>
      <definedName name="INFO_EMPCPLUS"/>
      <definedName name="SALDOSUB"/>
    </defined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B64C7-F0B9-4648-B7B0-8656BFDD4287}">
  <dimension ref="B2:I25"/>
  <sheetViews>
    <sheetView tabSelected="1" workbookViewId="0">
      <selection activeCell="K6" sqref="K6"/>
    </sheetView>
  </sheetViews>
  <sheetFormatPr baseColWidth="10" defaultRowHeight="15" outlineLevelCol="1" x14ac:dyDescent="0.25"/>
  <cols>
    <col min="1" max="1" width="4.7109375" customWidth="1"/>
    <col min="2" max="2" width="15.140625" bestFit="1" customWidth="1"/>
    <col min="3" max="3" width="3.42578125" customWidth="1"/>
    <col min="4" max="6" width="17.7109375" customWidth="1"/>
    <col min="7" max="7" width="11.42578125" customWidth="1"/>
    <col min="8" max="8" width="10.85546875" hidden="1" customWidth="1" outlineLevel="1"/>
    <col min="9" max="9" width="11.42578125" collapsed="1"/>
  </cols>
  <sheetData>
    <row r="2" spans="2:8" ht="15.75" thickBot="1" x14ac:dyDescent="0.3">
      <c r="B2" s="2" t="s">
        <v>4</v>
      </c>
      <c r="D2" s="2" t="s">
        <v>2</v>
      </c>
      <c r="E2" s="2" t="s">
        <v>3</v>
      </c>
      <c r="F2" s="2" t="s">
        <v>9</v>
      </c>
    </row>
    <row r="3" spans="2:8" ht="15.75" thickBot="1" x14ac:dyDescent="0.3">
      <c r="B3" s="3" t="s">
        <v>11</v>
      </c>
      <c r="D3" s="3" t="str">
        <f>[1]!INFO_EMPCPLUS($B$3, "FECHAINI")</f>
        <v>01/01/2019</v>
      </c>
      <c r="E3" s="3" t="str">
        <f>[1]!INFO_EMPCPLUS($B$3, "FECHAFIN")</f>
        <v>31/12/2019</v>
      </c>
      <c r="F3" s="3">
        <v>360</v>
      </c>
    </row>
    <row r="6" spans="2:8" x14ac:dyDescent="0.25">
      <c r="D6" s="4" t="s">
        <v>21</v>
      </c>
      <c r="E6" s="5"/>
      <c r="F6" s="6">
        <f>[1]!SALDOSUB(H6,$B$3,$E$3)</f>
        <v>1008844.35</v>
      </c>
      <c r="H6" s="1" t="s">
        <v>1</v>
      </c>
    </row>
    <row r="7" spans="2:8" x14ac:dyDescent="0.25">
      <c r="D7" s="7" t="s">
        <v>5</v>
      </c>
      <c r="E7" s="8"/>
      <c r="F7" s="9">
        <f>[1]!SALDOSUB(H7,$B$3,$D$3)</f>
        <v>355460.2</v>
      </c>
      <c r="H7" s="1" t="s">
        <v>7</v>
      </c>
    </row>
    <row r="8" spans="2:8" x14ac:dyDescent="0.25">
      <c r="D8" s="7" t="s">
        <v>6</v>
      </c>
      <c r="E8" s="8"/>
      <c r="F8" s="9">
        <f>[1]!SALDOSUB(H8,$B$3,$E$3)</f>
        <v>470091.68</v>
      </c>
      <c r="H8" s="1" t="s">
        <v>7</v>
      </c>
    </row>
    <row r="9" spans="2:8" x14ac:dyDescent="0.25">
      <c r="D9" s="7"/>
      <c r="E9" s="8"/>
      <c r="F9" s="9"/>
      <c r="H9" s="1"/>
    </row>
    <row r="10" spans="2:8" x14ac:dyDescent="0.25">
      <c r="D10" s="7" t="s">
        <v>22</v>
      </c>
      <c r="E10" s="8"/>
      <c r="F10" s="9">
        <f>+(F7+F8)/2</f>
        <v>412775.94</v>
      </c>
    </row>
    <row r="11" spans="2:8" x14ac:dyDescent="0.25">
      <c r="D11" s="7" t="s">
        <v>8</v>
      </c>
      <c r="E11" s="8"/>
      <c r="F11" s="10">
        <f>+F6/F10</f>
        <v>2.4440483377010782</v>
      </c>
    </row>
    <row r="12" spans="2:8" x14ac:dyDescent="0.25">
      <c r="D12" s="11" t="s">
        <v>0</v>
      </c>
      <c r="E12" s="12"/>
      <c r="F12" s="13">
        <f>+$F$3/F11</f>
        <v>147.29659575334887</v>
      </c>
    </row>
    <row r="14" spans="2:8" x14ac:dyDescent="0.25">
      <c r="D14" s="14" t="s">
        <v>10</v>
      </c>
      <c r="E14" s="15"/>
      <c r="F14" s="15">
        <v>0</v>
      </c>
    </row>
    <row r="15" spans="2:8" x14ac:dyDescent="0.25">
      <c r="D15" s="14" t="s">
        <v>20</v>
      </c>
      <c r="E15" s="15"/>
      <c r="F15" s="15">
        <v>0</v>
      </c>
    </row>
    <row r="16" spans="2:8" x14ac:dyDescent="0.25">
      <c r="D16" s="2"/>
    </row>
    <row r="17" spans="3:8" x14ac:dyDescent="0.25">
      <c r="D17" s="16" t="s">
        <v>12</v>
      </c>
      <c r="E17" s="5"/>
      <c r="F17" s="6">
        <f>-[1]!SALDOSUB(H17,$B$3,$E$3)</f>
        <v>1329336.3400000001</v>
      </c>
      <c r="H17" s="1" t="s">
        <v>13</v>
      </c>
    </row>
    <row r="18" spans="3:8" x14ac:dyDescent="0.25">
      <c r="D18" s="7" t="s">
        <v>15</v>
      </c>
      <c r="E18" s="8"/>
      <c r="F18" s="9">
        <f>[1]!SALDOSUB(H18,$B$3,$D$3)</f>
        <v>77989.09</v>
      </c>
      <c r="H18" s="1" t="s">
        <v>14</v>
      </c>
    </row>
    <row r="19" spans="3:8" x14ac:dyDescent="0.25">
      <c r="D19" s="7" t="s">
        <v>16</v>
      </c>
      <c r="E19" s="8"/>
      <c r="F19" s="9">
        <f>[1]!SALDOSUB(H19,$B$3,$E$3)</f>
        <v>28415.02</v>
      </c>
      <c r="H19" s="1" t="s">
        <v>14</v>
      </c>
    </row>
    <row r="20" spans="3:8" x14ac:dyDescent="0.25">
      <c r="D20" s="7"/>
      <c r="E20" s="8"/>
      <c r="F20" s="17"/>
    </row>
    <row r="21" spans="3:8" x14ac:dyDescent="0.25">
      <c r="D21" s="7" t="s">
        <v>17</v>
      </c>
      <c r="E21" s="8"/>
      <c r="F21" s="9">
        <f>+(F18+F19)/2</f>
        <v>53202.055</v>
      </c>
    </row>
    <row r="22" spans="3:8" x14ac:dyDescent="0.25">
      <c r="D22" s="7" t="s">
        <v>8</v>
      </c>
      <c r="E22" s="8"/>
      <c r="F22" s="10">
        <f>+F17/F21</f>
        <v>24.986560011638648</v>
      </c>
    </row>
    <row r="23" spans="3:8" x14ac:dyDescent="0.25">
      <c r="D23" s="11" t="s">
        <v>18</v>
      </c>
      <c r="E23" s="12"/>
      <c r="F23" s="13">
        <f>+F3/F22</f>
        <v>14.407745597325656</v>
      </c>
    </row>
    <row r="25" spans="3:8" x14ac:dyDescent="0.25">
      <c r="C25" s="2"/>
      <c r="D25" s="18" t="s">
        <v>19</v>
      </c>
      <c r="E25" s="19"/>
      <c r="F25" s="20">
        <f>+F12+F14+F15+F23</f>
        <v>161.70434135067453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Rodríguez</dc:creator>
  <cp:lastModifiedBy>EnriqueRR</cp:lastModifiedBy>
  <dcterms:created xsi:type="dcterms:W3CDTF">2020-02-19T17:35:06Z</dcterms:created>
  <dcterms:modified xsi:type="dcterms:W3CDTF">2020-02-24T10:35:22Z</dcterms:modified>
</cp:coreProperties>
</file>